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570" windowHeight="9240" activeTab="1"/>
  </bookViews>
  <sheets>
    <sheet name="формула" sheetId="1" r:id="rId1"/>
    <sheet name="пример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<sst xmlns="http://schemas.openxmlformats.org/spreadsheetml/2006/main" count="104" uniqueCount="53">
  <si>
    <t xml:space="preserve">значение </t>
  </si>
  <si>
    <t>Возраст пациента в годах</t>
  </si>
  <si>
    <t>Коэфф</t>
  </si>
  <si>
    <t>Постоянная</t>
  </si>
  <si>
    <r>
      <t>m</t>
    </r>
    <r>
      <rPr>
        <vertAlign val="subscript"/>
        <sz val="11"/>
        <color indexed="8"/>
        <rFont val="Calibri"/>
        <family val="2"/>
      </rPr>
      <t>1</t>
    </r>
  </si>
  <si>
    <r>
      <t>m</t>
    </r>
    <r>
      <rPr>
        <vertAlign val="subscript"/>
        <sz val="11"/>
        <color indexed="8"/>
        <rFont val="Calibri"/>
        <family val="2"/>
      </rPr>
      <t>2</t>
    </r>
  </si>
  <si>
    <r>
      <t>m</t>
    </r>
    <r>
      <rPr>
        <vertAlign val="subscript"/>
        <sz val="11"/>
        <color indexed="8"/>
        <rFont val="Calibri"/>
        <family val="2"/>
      </rPr>
      <t>3</t>
    </r>
  </si>
  <si>
    <r>
      <t>m</t>
    </r>
    <r>
      <rPr>
        <vertAlign val="subscript"/>
        <sz val="11"/>
        <color indexed="8"/>
        <rFont val="Calibri"/>
        <family val="2"/>
      </rPr>
      <t>4</t>
    </r>
  </si>
  <si>
    <r>
      <t>m</t>
    </r>
    <r>
      <rPr>
        <vertAlign val="subscript"/>
        <sz val="11"/>
        <color indexed="8"/>
        <rFont val="Calibri"/>
        <family val="2"/>
      </rPr>
      <t>5</t>
    </r>
  </si>
  <si>
    <r>
      <t>m</t>
    </r>
    <r>
      <rPr>
        <vertAlign val="subscript"/>
        <sz val="11"/>
        <color indexed="8"/>
        <rFont val="Calibri"/>
        <family val="2"/>
      </rPr>
      <t>6</t>
    </r>
  </si>
  <si>
    <r>
      <t>m</t>
    </r>
    <r>
      <rPr>
        <vertAlign val="subscript"/>
        <sz val="11"/>
        <color indexed="8"/>
        <rFont val="Calibri"/>
        <family val="2"/>
      </rPr>
      <t>7</t>
    </r>
  </si>
  <si>
    <r>
      <t>m</t>
    </r>
    <r>
      <rPr>
        <vertAlign val="subscript"/>
        <sz val="11"/>
        <color indexed="8"/>
        <rFont val="Calibri"/>
        <family val="2"/>
      </rPr>
      <t>8</t>
    </r>
  </si>
  <si>
    <r>
      <t>m</t>
    </r>
    <r>
      <rPr>
        <vertAlign val="subscript"/>
        <sz val="11"/>
        <color indexed="8"/>
        <rFont val="Calibri"/>
        <family val="2"/>
      </rPr>
      <t>9</t>
    </r>
  </si>
  <si>
    <r>
      <t>m</t>
    </r>
    <r>
      <rPr>
        <vertAlign val="subscript"/>
        <sz val="11"/>
        <color indexed="8"/>
        <rFont val="Calibri"/>
        <family val="2"/>
      </rPr>
      <t>10</t>
    </r>
  </si>
  <si>
    <r>
      <t>m</t>
    </r>
    <r>
      <rPr>
        <vertAlign val="subscript"/>
        <sz val="11"/>
        <color indexed="8"/>
        <rFont val="Calibri"/>
        <family val="2"/>
      </rPr>
      <t>11</t>
    </r>
  </si>
  <si>
    <r>
      <t>m</t>
    </r>
    <r>
      <rPr>
        <vertAlign val="subscript"/>
        <sz val="11"/>
        <color indexed="8"/>
        <rFont val="Calibri"/>
        <family val="2"/>
      </rPr>
      <t>12</t>
    </r>
  </si>
  <si>
    <r>
      <t>m</t>
    </r>
    <r>
      <rPr>
        <vertAlign val="subscript"/>
        <sz val="11"/>
        <color indexed="8"/>
        <rFont val="Calibri"/>
        <family val="2"/>
      </rPr>
      <t>13</t>
    </r>
  </si>
  <si>
    <r>
      <t>m</t>
    </r>
    <r>
      <rPr>
        <vertAlign val="subscript"/>
        <sz val="11"/>
        <color indexed="8"/>
        <rFont val="Calibri"/>
        <family val="2"/>
      </rPr>
      <t>14</t>
    </r>
  </si>
  <si>
    <r>
      <t>m</t>
    </r>
    <r>
      <rPr>
        <vertAlign val="subscript"/>
        <sz val="11"/>
        <color indexed="8"/>
        <rFont val="Calibri"/>
        <family val="2"/>
      </rPr>
      <t>15</t>
    </r>
  </si>
  <si>
    <r>
      <t>m</t>
    </r>
    <r>
      <rPr>
        <vertAlign val="subscript"/>
        <sz val="11"/>
        <color indexed="8"/>
        <rFont val="Calibri"/>
        <family val="2"/>
      </rPr>
      <t>16</t>
    </r>
  </si>
  <si>
    <r>
      <t>m</t>
    </r>
    <r>
      <rPr>
        <vertAlign val="subscript"/>
        <sz val="11"/>
        <color indexed="8"/>
        <rFont val="Calibri"/>
        <family val="2"/>
      </rPr>
      <t>17</t>
    </r>
  </si>
  <si>
    <r>
      <t>m</t>
    </r>
    <r>
      <rPr>
        <vertAlign val="subscript"/>
        <sz val="11"/>
        <color indexed="8"/>
        <rFont val="Calibri"/>
        <family val="2"/>
      </rPr>
      <t>18</t>
    </r>
  </si>
  <si>
    <r>
      <t>m</t>
    </r>
    <r>
      <rPr>
        <vertAlign val="subscript"/>
        <sz val="11"/>
        <color indexed="8"/>
        <rFont val="Calibri"/>
        <family val="2"/>
      </rPr>
      <t>19</t>
    </r>
  </si>
  <si>
    <r>
      <t>m</t>
    </r>
    <r>
      <rPr>
        <vertAlign val="subscript"/>
        <sz val="11"/>
        <color indexed="8"/>
        <rFont val="Calibri"/>
        <family val="2"/>
      </rPr>
      <t>20</t>
    </r>
  </si>
  <si>
    <r>
      <t>m</t>
    </r>
    <r>
      <rPr>
        <vertAlign val="subscript"/>
        <sz val="11"/>
        <color indexed="8"/>
        <rFont val="Calibri"/>
        <family val="2"/>
      </rPr>
      <t>21</t>
    </r>
  </si>
  <si>
    <r>
      <t>m</t>
    </r>
    <r>
      <rPr>
        <vertAlign val="subscript"/>
        <sz val="11"/>
        <color indexed="8"/>
        <rFont val="Calibri"/>
        <family val="2"/>
      </rPr>
      <t>22</t>
    </r>
  </si>
  <si>
    <r>
      <t>m</t>
    </r>
    <r>
      <rPr>
        <vertAlign val="subscript"/>
        <sz val="11"/>
        <color indexed="8"/>
        <rFont val="Calibri"/>
        <family val="2"/>
      </rPr>
      <t>23</t>
    </r>
  </si>
  <si>
    <t>Cтепень ограничения жизнедеятельности до начала ВМК в баллах, мШР</t>
  </si>
  <si>
    <t>АЧТВ  в секундах,</t>
  </si>
  <si>
    <t xml:space="preserve">протромбиновый индекс в единицах </t>
  </si>
  <si>
    <t>соотношение нейтрофилов /лимфоцитов в периферической крови (индекс Кребса)</t>
  </si>
  <si>
    <t>СОЭ в мм/ч</t>
  </si>
  <si>
    <t>активность АлАТ в ед/л</t>
  </si>
  <si>
    <t>активность АсАТ в ед/л</t>
  </si>
  <si>
    <t>обширность внутрижелудочкового кровоизлияния в баллах</t>
  </si>
  <si>
    <t>выраженность компрессии обводных цистерн в баллах</t>
  </si>
  <si>
    <t>степень окклюзионной гидроцефалии в баллах</t>
  </si>
  <si>
    <t xml:space="preserve">тяжесть неврологического дефицита в баллах по шкале инсульта NIH, </t>
  </si>
  <si>
    <t>Y=</t>
  </si>
  <si>
    <t>уровень гликемии  в ммоль/л</t>
  </si>
  <si>
    <t>уровень сознания при госпитализации по ШКГ в баллах</t>
  </si>
  <si>
    <r>
      <t>абсолютное число моноцитов в периферической крови, 10</t>
    </r>
    <r>
      <rPr>
        <vertAlign val="superscript"/>
        <sz val="12"/>
        <color indexed="8"/>
        <rFont val="Times New Roman"/>
        <family val="1"/>
      </rPr>
      <t>9</t>
    </r>
    <r>
      <rPr>
        <sz val="12"/>
        <color indexed="8"/>
        <rFont val="Times New Roman"/>
        <family val="1"/>
      </rPr>
      <t>/л</t>
    </r>
  </si>
  <si>
    <r>
      <t>содержание эритроцитов в СМЖ, 10</t>
    </r>
    <r>
      <rPr>
        <vertAlign val="super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/л</t>
    </r>
  </si>
  <si>
    <r>
      <t>количество лейкоцитов в периферической крови, 10</t>
    </r>
    <r>
      <rPr>
        <vertAlign val="superscript"/>
        <sz val="12"/>
        <color indexed="8"/>
        <rFont val="Times New Roman"/>
        <family val="1"/>
      </rPr>
      <t>9</t>
    </r>
    <r>
      <rPr>
        <sz val="12"/>
        <color indexed="8"/>
        <rFont val="Times New Roman"/>
        <family val="1"/>
      </rPr>
      <t>/л</t>
    </r>
  </si>
  <si>
    <r>
      <t>количество тромбоцитов в периферической крови, 10</t>
    </r>
    <r>
      <rPr>
        <vertAlign val="superscript"/>
        <sz val="12"/>
        <color indexed="8"/>
        <rFont val="Times New Roman"/>
        <family val="1"/>
      </rPr>
      <t>9</t>
    </r>
    <r>
      <rPr>
        <sz val="12"/>
        <color indexed="8"/>
        <rFont val="Times New Roman"/>
        <family val="1"/>
      </rPr>
      <t>/л;</t>
    </r>
  </si>
  <si>
    <t>смещение срединных структур головного мозга в мм</t>
  </si>
  <si>
    <t>=1 при наличии СД в анамнезе (1-го или 1-го типа),
=0 при отсутствии СД</t>
  </si>
  <si>
    <r>
      <rPr>
        <sz val="12"/>
        <color indexed="8"/>
        <rFont val="Times New Roman"/>
        <family val="1"/>
      </rPr>
      <t>=1 Наличие в анамнезе перенесенного мозгового инсульта любого типа,
=0 при отсутствии</t>
    </r>
  </si>
  <si>
    <t>=1 при наличии перенесенной или текущей фибрилляции предсердий,
=0 при отсутствии таковой</t>
  </si>
  <si>
    <t>Клинико-анамнестические, лабораторные и нейровизуализационные показатели</t>
  </si>
  <si>
    <r>
      <t>Исход нВМК через 1 месяц</t>
    </r>
  </si>
  <si>
    <r>
      <t>объем кровоизлияния в мм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;</t>
    </r>
  </si>
  <si>
    <t>Исход нВМК через 1 месяц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</si>
</sst>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bscript"/>
      <sz val="11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u val="single"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41" fillId="0" borderId="0" xfId="0" applyFont="1" applyAlignment="1">
      <alignment horizontal="left" vertical="top"/>
    </xf>
    <xf numFmtId="0" fontId="42" fillId="0" borderId="0" xfId="0" applyFont="1" applyAlignment="1">
      <alignment horizontal="left" vertical="top"/>
    </xf>
    <xf numFmtId="0" fontId="43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32" fillId="0" borderId="0" xfId="0" applyFont="1" applyAlignment="1">
      <alignment horizontal="center" vertical="top"/>
    </xf>
    <xf numFmtId="0" fontId="44" fillId="0" borderId="0" xfId="0" applyFont="1" applyAlignment="1">
      <alignment horizontal="center" vertical="top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 quotePrefix="1">
      <alignment horizontal="left" vertical="top" wrapText="1"/>
    </xf>
    <xf numFmtId="0" fontId="45" fillId="0" borderId="0" xfId="0" applyFont="1" applyAlignment="1" quotePrefix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vertical="top"/>
    </xf>
    <xf numFmtId="0" fontId="46" fillId="0" borderId="0" xfId="0" applyFont="1" applyAlignment="1">
      <alignment horizontal="right" vertical="top"/>
    </xf>
    <xf numFmtId="0" fontId="45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29"/>
  <sheetViews>
    <sheetView zoomScalePageLayoutView="0" workbookViewId="0" topLeftCell="A25">
      <selection activeCell="B42" sqref="B42"/>
    </sheetView>
  </sheetViews>
  <sheetFormatPr defaultColWidth="9.140625" defaultRowHeight="15" customHeight="1"/>
  <cols>
    <col min="1" max="1" width="4.421875" style="1" customWidth="1"/>
    <col min="2" max="2" width="87.28125" style="2" customWidth="1"/>
    <col min="3" max="3" width="9.8515625" style="6" customWidth="1"/>
    <col min="4" max="5" width="11.28125" style="0" hidden="1" customWidth="1"/>
    <col min="6" max="6" width="11.28125" style="0" customWidth="1"/>
  </cols>
  <sheetData>
    <row r="1" spans="2:4" ht="19.5" customHeight="1">
      <c r="B1" s="3" t="s">
        <v>49</v>
      </c>
      <c r="C1" s="7" t="s">
        <v>0</v>
      </c>
      <c r="D1" t="s">
        <v>2</v>
      </c>
    </row>
    <row r="2" spans="2:5" ht="15" customHeight="1" hidden="1">
      <c r="B2" s="4" t="s">
        <v>3</v>
      </c>
      <c r="C2" s="6">
        <v>1</v>
      </c>
      <c r="D2">
        <v>-21.98</v>
      </c>
      <c r="E2">
        <f>C2*D2</f>
        <v>-21.98</v>
      </c>
    </row>
    <row r="3" spans="1:5" ht="15.75" customHeight="1">
      <c r="A3" s="1" t="s">
        <v>4</v>
      </c>
      <c r="B3" s="9" t="s">
        <v>1</v>
      </c>
      <c r="D3">
        <v>0.138</v>
      </c>
      <c r="E3">
        <f aca="true" t="shared" si="0" ref="E3:E25">C3*D3</f>
        <v>0</v>
      </c>
    </row>
    <row r="4" spans="1:5" ht="17.25" customHeight="1">
      <c r="A4" s="1" t="s">
        <v>5</v>
      </c>
      <c r="B4" s="10" t="s">
        <v>27</v>
      </c>
      <c r="D4">
        <v>-2.459</v>
      </c>
      <c r="E4">
        <f t="shared" si="0"/>
        <v>0</v>
      </c>
    </row>
    <row r="5" spans="1:5" ht="33.75" customHeight="1">
      <c r="A5" s="1" t="s">
        <v>6</v>
      </c>
      <c r="B5" s="11" t="s">
        <v>46</v>
      </c>
      <c r="D5">
        <v>0.535</v>
      </c>
      <c r="E5">
        <f t="shared" si="0"/>
        <v>0</v>
      </c>
    </row>
    <row r="6" spans="1:5" ht="32.25" customHeight="1">
      <c r="A6" s="1" t="s">
        <v>7</v>
      </c>
      <c r="B6" s="11" t="s">
        <v>47</v>
      </c>
      <c r="D6">
        <v>6.636</v>
      </c>
      <c r="E6">
        <f t="shared" si="0"/>
        <v>0</v>
      </c>
    </row>
    <row r="7" spans="1:5" ht="33.75" customHeight="1">
      <c r="A7" s="1" t="s">
        <v>8</v>
      </c>
      <c r="B7" s="11" t="s">
        <v>48</v>
      </c>
      <c r="D7">
        <v>1.813</v>
      </c>
      <c r="E7">
        <f t="shared" si="0"/>
        <v>0</v>
      </c>
    </row>
    <row r="8" spans="1:5" ht="18" customHeight="1">
      <c r="A8" s="1" t="s">
        <v>9</v>
      </c>
      <c r="B8" s="12" t="s">
        <v>39</v>
      </c>
      <c r="D8">
        <v>-0.622</v>
      </c>
      <c r="E8">
        <f t="shared" si="0"/>
        <v>0</v>
      </c>
    </row>
    <row r="9" spans="1:5" ht="18" customHeight="1">
      <c r="A9" s="1" t="s">
        <v>10</v>
      </c>
      <c r="B9" s="13" t="s">
        <v>40</v>
      </c>
      <c r="D9">
        <v>1.246</v>
      </c>
      <c r="E9">
        <f t="shared" si="0"/>
        <v>0</v>
      </c>
    </row>
    <row r="10" spans="1:5" ht="17.25" customHeight="1">
      <c r="A10" s="1" t="s">
        <v>11</v>
      </c>
      <c r="B10" s="13" t="s">
        <v>28</v>
      </c>
      <c r="D10">
        <v>-0.11</v>
      </c>
      <c r="E10">
        <f t="shared" si="0"/>
        <v>0</v>
      </c>
    </row>
    <row r="11" spans="1:5" ht="15.75" customHeight="1">
      <c r="A11" s="1" t="s">
        <v>12</v>
      </c>
      <c r="B11" s="13" t="s">
        <v>29</v>
      </c>
      <c r="D11">
        <v>1.902</v>
      </c>
      <c r="E11">
        <f t="shared" si="0"/>
        <v>0</v>
      </c>
    </row>
    <row r="12" spans="1:5" ht="18.75" customHeight="1">
      <c r="A12" s="1" t="s">
        <v>13</v>
      </c>
      <c r="B12" s="13" t="s">
        <v>44</v>
      </c>
      <c r="D12">
        <v>0.023</v>
      </c>
      <c r="E12">
        <f t="shared" si="0"/>
        <v>0</v>
      </c>
    </row>
    <row r="13" spans="1:5" ht="19.5" customHeight="1">
      <c r="A13" s="1" t="s">
        <v>14</v>
      </c>
      <c r="B13" s="13" t="s">
        <v>43</v>
      </c>
      <c r="D13">
        <v>-0.034</v>
      </c>
      <c r="E13">
        <f t="shared" si="0"/>
        <v>0</v>
      </c>
    </row>
    <row r="14" spans="1:5" ht="18" customHeight="1">
      <c r="A14" s="1" t="s">
        <v>15</v>
      </c>
      <c r="B14" s="13" t="s">
        <v>41</v>
      </c>
      <c r="D14">
        <v>10.253</v>
      </c>
      <c r="E14">
        <f t="shared" si="0"/>
        <v>0</v>
      </c>
    </row>
    <row r="15" spans="1:5" ht="21" customHeight="1">
      <c r="A15" s="1" t="s">
        <v>16</v>
      </c>
      <c r="B15" s="12" t="s">
        <v>30</v>
      </c>
      <c r="D15">
        <v>-0.127</v>
      </c>
      <c r="E15">
        <f t="shared" si="0"/>
        <v>0</v>
      </c>
    </row>
    <row r="16" spans="1:5" ht="16.5" customHeight="1">
      <c r="A16" s="1" t="s">
        <v>17</v>
      </c>
      <c r="B16" s="12" t="s">
        <v>31</v>
      </c>
      <c r="D16">
        <v>0.02</v>
      </c>
      <c r="E16">
        <f t="shared" si="0"/>
        <v>0</v>
      </c>
    </row>
    <row r="17" spans="1:5" ht="17.25" customHeight="1">
      <c r="A17" s="1" t="s">
        <v>18</v>
      </c>
      <c r="B17" s="12" t="s">
        <v>32</v>
      </c>
      <c r="D17">
        <v>0.015</v>
      </c>
      <c r="E17">
        <f t="shared" si="0"/>
        <v>0</v>
      </c>
    </row>
    <row r="18" spans="1:5" ht="18" customHeight="1">
      <c r="A18" s="1" t="s">
        <v>19</v>
      </c>
      <c r="B18" s="12" t="s">
        <v>33</v>
      </c>
      <c r="D18">
        <v>0.041</v>
      </c>
      <c r="E18">
        <f t="shared" si="0"/>
        <v>0</v>
      </c>
    </row>
    <row r="19" spans="1:5" ht="18.75" customHeight="1">
      <c r="A19" s="1" t="s">
        <v>20</v>
      </c>
      <c r="B19" s="12" t="s">
        <v>42</v>
      </c>
      <c r="D19">
        <v>2E-05</v>
      </c>
      <c r="E19">
        <f t="shared" si="0"/>
        <v>0</v>
      </c>
    </row>
    <row r="20" spans="1:5" ht="20.25" customHeight="1">
      <c r="A20" s="1" t="s">
        <v>21</v>
      </c>
      <c r="B20" s="12" t="s">
        <v>51</v>
      </c>
      <c r="D20">
        <v>1E-05</v>
      </c>
      <c r="E20">
        <f t="shared" si="0"/>
        <v>0</v>
      </c>
    </row>
    <row r="21" spans="1:5" ht="18" customHeight="1">
      <c r="A21" s="1" t="s">
        <v>22</v>
      </c>
      <c r="B21" s="12" t="s">
        <v>34</v>
      </c>
      <c r="D21">
        <v>-0.314</v>
      </c>
      <c r="E21">
        <f t="shared" si="0"/>
        <v>0</v>
      </c>
    </row>
    <row r="22" spans="1:5" ht="16.5" customHeight="1">
      <c r="A22" s="1" t="s">
        <v>23</v>
      </c>
      <c r="B22" s="12" t="s">
        <v>45</v>
      </c>
      <c r="D22">
        <v>-0.416</v>
      </c>
      <c r="E22">
        <f t="shared" si="0"/>
        <v>0</v>
      </c>
    </row>
    <row r="23" spans="1:5" ht="17.25" customHeight="1">
      <c r="A23" s="1" t="s">
        <v>24</v>
      </c>
      <c r="B23" s="12" t="s">
        <v>35</v>
      </c>
      <c r="D23">
        <v>0.069</v>
      </c>
      <c r="E23">
        <f t="shared" si="0"/>
        <v>0</v>
      </c>
    </row>
    <row r="24" spans="1:5" ht="18.75" customHeight="1">
      <c r="A24" s="1" t="s">
        <v>25</v>
      </c>
      <c r="B24" s="12" t="s">
        <v>36</v>
      </c>
      <c r="D24">
        <v>0.189</v>
      </c>
      <c r="E24">
        <f t="shared" si="0"/>
        <v>0</v>
      </c>
    </row>
    <row r="25" spans="1:5" ht="30" customHeight="1">
      <c r="A25" s="1" t="s">
        <v>26</v>
      </c>
      <c r="B25" s="12" t="s">
        <v>37</v>
      </c>
      <c r="D25">
        <v>-0.314</v>
      </c>
      <c r="E25">
        <f t="shared" si="0"/>
        <v>0</v>
      </c>
    </row>
    <row r="26" spans="2:3" s="1" customFormat="1" ht="15" customHeight="1">
      <c r="B26" s="5"/>
      <c r="C26" s="6"/>
    </row>
    <row r="27" spans="2:13" s="1" customFormat="1" ht="15" customHeight="1">
      <c r="B27" s="15" t="s">
        <v>38</v>
      </c>
      <c r="C27" s="8">
        <f>SUM(E2:E25)</f>
        <v>-21.98</v>
      </c>
      <c r="M27" s="14"/>
    </row>
    <row r="28" spans="2:13" s="1" customFormat="1" ht="15" customHeight="1">
      <c r="B28" s="16" t="s">
        <v>50</v>
      </c>
      <c r="C28" s="2" t="str">
        <f>IF(C27&gt;0,"Благоприятный","Неблагоприятный")</f>
        <v>Неблагоприятный</v>
      </c>
      <c r="M28" s="14"/>
    </row>
    <row r="29" spans="2:3" s="1" customFormat="1" ht="15" customHeight="1">
      <c r="B29" s="2"/>
      <c r="C29" s="6"/>
    </row>
    <row r="30" s="1" customFormat="1" ht="15" customHeight="1"/>
  </sheetData>
  <sheetProtection/>
  <conditionalFormatting sqref="C28">
    <cfRule type="cellIs" priority="1" dxfId="4" operator="equal">
      <formula>"Неблагоприятный"</formula>
    </cfRule>
    <cfRule type="cellIs" priority="2" dxfId="5" operator="equal">
      <formula>"Благоприятный"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tabSelected="1" zoomScalePageLayoutView="0" workbookViewId="0" topLeftCell="A1">
      <selection activeCell="B35" sqref="B35"/>
    </sheetView>
  </sheetViews>
  <sheetFormatPr defaultColWidth="9.140625" defaultRowHeight="15" customHeight="1"/>
  <cols>
    <col min="1" max="1" width="4.421875" style="1" customWidth="1"/>
    <col min="2" max="2" width="86.00390625" style="2" customWidth="1"/>
    <col min="3" max="3" width="9.8515625" style="6" customWidth="1"/>
    <col min="4" max="5" width="11.28125" style="0" hidden="1" customWidth="1"/>
    <col min="6" max="6" width="11.28125" style="0" customWidth="1"/>
  </cols>
  <sheetData>
    <row r="1" spans="2:4" ht="15" customHeight="1">
      <c r="B1" s="3" t="s">
        <v>49</v>
      </c>
      <c r="C1" s="7" t="s">
        <v>0</v>
      </c>
      <c r="D1" t="s">
        <v>2</v>
      </c>
    </row>
    <row r="2" spans="2:5" ht="15" customHeight="1" hidden="1">
      <c r="B2" s="4" t="s">
        <v>3</v>
      </c>
      <c r="C2" s="6">
        <v>1</v>
      </c>
      <c r="D2">
        <v>-21.98</v>
      </c>
      <c r="E2">
        <f>C2*D2</f>
        <v>-21.98</v>
      </c>
    </row>
    <row r="3" spans="1:5" ht="13.5" customHeight="1">
      <c r="A3" s="1" t="s">
        <v>4</v>
      </c>
      <c r="B3" s="9" t="s">
        <v>1</v>
      </c>
      <c r="C3" s="6">
        <v>34</v>
      </c>
      <c r="D3">
        <v>0.138</v>
      </c>
      <c r="E3">
        <f aca="true" t="shared" si="0" ref="E3:E25">C3*D3</f>
        <v>4.692</v>
      </c>
    </row>
    <row r="4" spans="1:5" ht="30" customHeight="1">
      <c r="A4" s="1" t="s">
        <v>5</v>
      </c>
      <c r="B4" s="10" t="s">
        <v>27</v>
      </c>
      <c r="C4" s="6">
        <v>0</v>
      </c>
      <c r="D4">
        <v>-2.459</v>
      </c>
      <c r="E4">
        <f t="shared" si="0"/>
        <v>0</v>
      </c>
    </row>
    <row r="5" spans="1:5" ht="30" customHeight="1">
      <c r="A5" s="1" t="s">
        <v>6</v>
      </c>
      <c r="B5" s="11" t="s">
        <v>46</v>
      </c>
      <c r="C5" s="6">
        <v>0</v>
      </c>
      <c r="D5">
        <v>0.535</v>
      </c>
      <c r="E5">
        <f t="shared" si="0"/>
        <v>0</v>
      </c>
    </row>
    <row r="6" spans="1:5" ht="47.25" customHeight="1">
      <c r="A6" s="1" t="s">
        <v>7</v>
      </c>
      <c r="B6" s="11" t="s">
        <v>47</v>
      </c>
      <c r="C6" s="6">
        <v>0</v>
      </c>
      <c r="D6">
        <v>6.636</v>
      </c>
      <c r="E6">
        <f t="shared" si="0"/>
        <v>0</v>
      </c>
    </row>
    <row r="7" spans="1:5" ht="36.75" customHeight="1">
      <c r="A7" s="1" t="s">
        <v>8</v>
      </c>
      <c r="B7" s="11" t="s">
        <v>48</v>
      </c>
      <c r="C7" s="6">
        <v>0</v>
      </c>
      <c r="D7">
        <v>1.813</v>
      </c>
      <c r="E7">
        <f t="shared" si="0"/>
        <v>0</v>
      </c>
    </row>
    <row r="8" spans="1:5" ht="15" customHeight="1">
      <c r="A8" s="1" t="s">
        <v>9</v>
      </c>
      <c r="B8" s="12" t="s">
        <v>39</v>
      </c>
      <c r="C8" s="6">
        <v>5.6</v>
      </c>
      <c r="D8">
        <v>-0.622</v>
      </c>
      <c r="E8">
        <f t="shared" si="0"/>
        <v>-3.4831999999999996</v>
      </c>
    </row>
    <row r="9" spans="1:5" ht="18" customHeight="1">
      <c r="A9" s="1" t="s">
        <v>10</v>
      </c>
      <c r="B9" s="13" t="s">
        <v>40</v>
      </c>
      <c r="C9" s="6">
        <v>9</v>
      </c>
      <c r="D9">
        <v>1.246</v>
      </c>
      <c r="E9">
        <f t="shared" si="0"/>
        <v>11.214</v>
      </c>
    </row>
    <row r="10" spans="1:5" ht="13.5" customHeight="1">
      <c r="A10" s="1" t="s">
        <v>11</v>
      </c>
      <c r="B10" s="13" t="s">
        <v>28</v>
      </c>
      <c r="C10" s="6">
        <v>24.6</v>
      </c>
      <c r="D10">
        <v>-0.11</v>
      </c>
      <c r="E10">
        <f t="shared" si="0"/>
        <v>-2.706</v>
      </c>
    </row>
    <row r="11" spans="1:5" ht="13.5" customHeight="1">
      <c r="A11" s="1" t="s">
        <v>12</v>
      </c>
      <c r="B11" s="13" t="s">
        <v>29</v>
      </c>
      <c r="C11" s="6">
        <v>0.76</v>
      </c>
      <c r="D11">
        <v>1.902</v>
      </c>
      <c r="E11">
        <f t="shared" si="0"/>
        <v>1.44552</v>
      </c>
    </row>
    <row r="12" spans="1:5" ht="18.75" customHeight="1">
      <c r="A12" s="1" t="s">
        <v>13</v>
      </c>
      <c r="B12" s="13" t="s">
        <v>44</v>
      </c>
      <c r="C12" s="6">
        <v>120</v>
      </c>
      <c r="D12">
        <v>0.023</v>
      </c>
      <c r="E12">
        <f t="shared" si="0"/>
        <v>2.76</v>
      </c>
    </row>
    <row r="13" spans="1:5" ht="19.5" customHeight="1">
      <c r="A13" s="1" t="s">
        <v>14</v>
      </c>
      <c r="B13" s="13" t="s">
        <v>43</v>
      </c>
      <c r="C13" s="6">
        <v>10.2</v>
      </c>
      <c r="D13">
        <v>-0.034</v>
      </c>
      <c r="E13">
        <f t="shared" si="0"/>
        <v>-0.3468</v>
      </c>
    </row>
    <row r="14" spans="1:5" ht="18" customHeight="1">
      <c r="A14" s="1" t="s">
        <v>15</v>
      </c>
      <c r="B14" s="13" t="s">
        <v>41</v>
      </c>
      <c r="C14" s="6">
        <v>0.204</v>
      </c>
      <c r="D14">
        <v>10.253</v>
      </c>
      <c r="E14">
        <f t="shared" si="0"/>
        <v>2.091612</v>
      </c>
    </row>
    <row r="15" spans="1:5" ht="30" customHeight="1">
      <c r="A15" s="1" t="s">
        <v>16</v>
      </c>
      <c r="B15" s="12" t="s">
        <v>30</v>
      </c>
      <c r="C15" s="6">
        <v>8.8</v>
      </c>
      <c r="D15">
        <v>-0.127</v>
      </c>
      <c r="E15">
        <f t="shared" si="0"/>
        <v>-1.1176000000000001</v>
      </c>
    </row>
    <row r="16" spans="1:5" ht="13.5" customHeight="1">
      <c r="A16" s="1" t="s">
        <v>17</v>
      </c>
      <c r="B16" s="12" t="s">
        <v>31</v>
      </c>
      <c r="C16" s="6">
        <v>25</v>
      </c>
      <c r="D16">
        <v>0.02</v>
      </c>
      <c r="E16">
        <f t="shared" si="0"/>
        <v>0.5</v>
      </c>
    </row>
    <row r="17" spans="1:5" ht="13.5" customHeight="1">
      <c r="A17" s="1" t="s">
        <v>18</v>
      </c>
      <c r="B17" s="12" t="s">
        <v>32</v>
      </c>
      <c r="C17" s="6">
        <v>44</v>
      </c>
      <c r="D17">
        <v>0.015</v>
      </c>
      <c r="E17">
        <f t="shared" si="0"/>
        <v>0.6599999999999999</v>
      </c>
    </row>
    <row r="18" spans="1:5" ht="13.5" customHeight="1">
      <c r="A18" s="1" t="s">
        <v>19</v>
      </c>
      <c r="B18" s="12" t="s">
        <v>33</v>
      </c>
      <c r="C18" s="6">
        <v>28</v>
      </c>
      <c r="D18">
        <v>0.041</v>
      </c>
      <c r="E18">
        <f t="shared" si="0"/>
        <v>1.1480000000000001</v>
      </c>
    </row>
    <row r="19" spans="1:5" ht="16.5" customHeight="1">
      <c r="A19" s="1" t="s">
        <v>20</v>
      </c>
      <c r="B19" s="12" t="s">
        <v>42</v>
      </c>
      <c r="C19" s="6">
        <v>870</v>
      </c>
      <c r="D19">
        <v>2E-05</v>
      </c>
      <c r="E19">
        <f t="shared" si="0"/>
        <v>0.017400000000000002</v>
      </c>
    </row>
    <row r="20" spans="1:5" ht="15" customHeight="1">
      <c r="A20" s="1" t="s">
        <v>21</v>
      </c>
      <c r="B20" s="12" t="s">
        <v>51</v>
      </c>
      <c r="C20" s="6">
        <v>10080</v>
      </c>
      <c r="D20">
        <v>1E-05</v>
      </c>
      <c r="E20">
        <f t="shared" si="0"/>
        <v>0.10080000000000001</v>
      </c>
    </row>
    <row r="21" spans="1:5" ht="15" customHeight="1">
      <c r="A21" s="1" t="s">
        <v>22</v>
      </c>
      <c r="B21" s="12" t="s">
        <v>34</v>
      </c>
      <c r="C21" s="6">
        <v>2</v>
      </c>
      <c r="D21">
        <v>-0.314</v>
      </c>
      <c r="E21">
        <f t="shared" si="0"/>
        <v>-0.628</v>
      </c>
    </row>
    <row r="22" spans="1:5" ht="15" customHeight="1">
      <c r="A22" s="1" t="s">
        <v>23</v>
      </c>
      <c r="B22" s="12" t="s">
        <v>45</v>
      </c>
      <c r="C22" s="6">
        <v>0</v>
      </c>
      <c r="D22">
        <v>-0.416</v>
      </c>
      <c r="E22">
        <f t="shared" si="0"/>
        <v>0</v>
      </c>
    </row>
    <row r="23" spans="1:5" ht="15" customHeight="1">
      <c r="A23" s="1" t="s">
        <v>24</v>
      </c>
      <c r="B23" s="12" t="s">
        <v>35</v>
      </c>
      <c r="C23" s="6">
        <v>2</v>
      </c>
      <c r="D23">
        <v>0.069</v>
      </c>
      <c r="E23">
        <f t="shared" si="0"/>
        <v>0.138</v>
      </c>
    </row>
    <row r="24" spans="1:5" ht="15" customHeight="1">
      <c r="A24" s="1" t="s">
        <v>25</v>
      </c>
      <c r="B24" s="12" t="s">
        <v>36</v>
      </c>
      <c r="C24" s="6">
        <v>18</v>
      </c>
      <c r="D24">
        <v>0.189</v>
      </c>
      <c r="E24">
        <f t="shared" si="0"/>
        <v>3.402</v>
      </c>
    </row>
    <row r="25" spans="1:5" ht="30" customHeight="1">
      <c r="A25" s="1" t="s">
        <v>26</v>
      </c>
      <c r="B25" s="12" t="s">
        <v>37</v>
      </c>
      <c r="C25" s="6">
        <v>12</v>
      </c>
      <c r="D25">
        <v>-0.314</v>
      </c>
      <c r="E25">
        <f t="shared" si="0"/>
        <v>-3.768</v>
      </c>
    </row>
    <row r="26" spans="2:3" s="1" customFormat="1" ht="15" customHeight="1">
      <c r="B26" s="5"/>
      <c r="C26" s="6"/>
    </row>
    <row r="27" spans="2:13" s="1" customFormat="1" ht="15" customHeight="1">
      <c r="B27" s="15" t="s">
        <v>38</v>
      </c>
      <c r="C27" s="8">
        <f>SUM(E2:E25)</f>
        <v>-5.860267999999999</v>
      </c>
      <c r="M27" s="14"/>
    </row>
    <row r="28" spans="2:13" s="1" customFormat="1" ht="15" customHeight="1">
      <c r="B28" s="16" t="s">
        <v>52</v>
      </c>
      <c r="C28" s="2" t="str">
        <f>IF(C27&gt;0,"Благоприятный","Неблагоприятный")</f>
        <v>Неблагоприятный</v>
      </c>
      <c r="M28" s="14"/>
    </row>
    <row r="29" spans="2:3" s="1" customFormat="1" ht="15" customHeight="1">
      <c r="B29" s="2"/>
      <c r="C29" s="6"/>
    </row>
    <row r="30" s="1" customFormat="1" ht="15" customHeight="1"/>
  </sheetData>
  <sheetProtection/>
  <conditionalFormatting sqref="C28">
    <cfRule type="cellIs" priority="1" dxfId="4" operator="equal">
      <formula>"Неблагоприятный"</formula>
    </cfRule>
    <cfRule type="cellIs" priority="2" dxfId="5" operator="equal">
      <formula>"Благоприятный"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Liliya</dc:creator>
  <cp:keywords/>
  <dc:description/>
  <cp:lastModifiedBy>Admin</cp:lastModifiedBy>
  <dcterms:created xsi:type="dcterms:W3CDTF">2011-12-16T14:25:27Z</dcterms:created>
  <dcterms:modified xsi:type="dcterms:W3CDTF">2017-03-24T11:45:51Z</dcterms:modified>
  <cp:category/>
  <cp:version/>
  <cp:contentType/>
  <cp:contentStatus/>
</cp:coreProperties>
</file>